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jimen\Downloads\"/>
    </mc:Choice>
  </mc:AlternateContent>
  <xr:revisionPtr revIDLastSave="0" documentId="8_{5AA021DE-F052-46A4-88C6-DD8A59798ECA}" xr6:coauthVersionLast="47" xr6:coauthVersionMax="47" xr10:uidLastSave="{00000000-0000-0000-0000-000000000000}"/>
  <bookViews>
    <workbookView xWindow="-110" yWindow="-110" windowWidth="19420" windowHeight="10300" activeTab="2" xr2:uid="{00000000-000D-0000-FFFF-FFFF00000000}"/>
  </bookViews>
  <sheets>
    <sheet name="Portada" sheetId="1" r:id="rId1"/>
    <sheet name="Reglas y mecanica" sheetId="2" r:id="rId2"/>
    <sheet name="Rubrica" sheetId="3" r:id="rId3"/>
    <sheet name="Eval 1 - Diplomado en Economía " sheetId="4" r:id="rId4"/>
    <sheet name="Matriz cruzada" sheetId="5" r:id="rId5"/>
    <sheet name="Consolidado" sheetId="6" r:id="rId6"/>
    <sheet name="Ref EQF y umbral" sheetId="7" r:id="rId7"/>
  </sheet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<sst xmlns="http://schemas.openxmlformats.org/spreadsheetml/2006/main" count="178" uniqueCount="150">
  <si>
    <t>BLUE ECONOMY LAB - WP3 - MARCO DE EVALUACION CRUZADA (CROSS-ASSESSMENT)</t>
  </si>
  <si>
    <t>Tarea T3.3 - Hito MS5 - Erasmus+ Capacity Building VET - Proyecto N.o 101183250</t>
  </si>
  <si>
    <t>BORRADOR v1 - Primer insumo para iteracion del equipo</t>
  </si>
  <si>
    <t>Que es este documento?</t>
  </si>
  <si>
    <t>Primer insumo del instrumento estandarizado de evaluacion cruzada que el proyecto encarga a IDMA + Mil y un mentorias (Hito MS5). Convierte el borrador de rubrica de Joaquin en una herramienta comun, comparable y compatible con microcredenciales.</t>
  </si>
  <si>
    <t>Mandato oficial (Grant Agreement)</t>
  </si>
  <si>
    <t>T3.3: preparar una rubrica para que las instituciones del consorcio se co-evaluen entre pares, instalen capacidades de evaluacion cruzada, compartan buenas practicas y evaluen el progreso curricular y extracurricular.</t>
  </si>
  <si>
    <t>Responsables</t>
  </si>
  <si>
    <t>Co-liderazgo IDMA + Mil y un mentorias (MILUNAM). Aplican: todas las instituciones del consorcio. Conduccion tecnica: Joaquin Jimenez (IDMA).</t>
  </si>
  <si>
    <t>Entregable comprometido</t>
  </si>
  <si>
    <t>Reporte de cross-assessment - Digital, espanol, ~10 paginas - vence M12. Este Excel es el instrumento que lo alimenta.</t>
  </si>
  <si>
    <t>Que integra de lo que ya tenemos</t>
  </si>
  <si>
    <t>(1) Los 8 criterios de la Propuesta Metodologica WP3 de Joaquin. (2) La logica de escala/ponderacion de la rubrica oficial de la Academia (WP2). (3) La estructura de evidencia 05_CrossAssessment y el registro maestro ya definidos.</t>
  </si>
  <si>
    <t>Que agrega para cumplir el GA</t>
  </si>
  <si>
    <t>Ponderacion + % con umbral de aprobacion 80%, mapeo orientativo a EQF, mecanica cruzada explicita (&gt;=2 evaluadores de otra institucion, sin autoevaluacion) y dimension curricular/extracurricular.</t>
  </si>
  <si>
    <t>Como usarlo</t>
  </si>
  <si>
    <t>1) Validar pesos en 'Rubrica'. 2) Asignar evaluadores en 'Matriz cruzada'. 3) Cada evaluador llena una copia de 'Hoja Evaluacion'. 4) Volcar resultados en 'Consolidado'. 5) El reporte de 10 pags sintetiza el Consolidado.</t>
  </si>
  <si>
    <t>Estado / proximos pasos</t>
  </si>
  <si>
    <t>Borrador para revision conjunta IDMA-MyM. Pendiente: validar pesos, fijar fecha calendario de M12 y confirmar con 2811/Weltweit el alineamiento EQF/creditos.</t>
  </si>
  <si>
    <t>Convencion de color: AZUL = celdas que se completan (inputs) - NEGRO = formulas - VERDE = enlaces entre hojas - AMARILLO = requiere atencion/validacion.</t>
  </si>
  <si>
    <t>REGLAS DE LA EVALUACION CRUZADA</t>
  </si>
  <si>
    <t>Principio</t>
  </si>
  <si>
    <t>Cada actividad/piloto es evaluado por PARES de OTRAS instituciones del consorcio. No se permite autoevaluacion.</t>
  </si>
  <si>
    <t>N.o de evaluadores</t>
  </si>
  <si>
    <t>Minimo 2 evaluadores de instituciones distintas a la responsable del piloto. Ideal 3 para promediar.</t>
  </si>
  <si>
    <t>Unidad evaluada</t>
  </si>
  <si>
    <t>La actividad/piloto a lo largo de su ciclo de 4 mentorias (no el participante individual).</t>
  </si>
  <si>
    <t>Escala</t>
  </si>
  <si>
    <t>4 niveles: 1 Inicial - 2 En desarrollo - 3 Adecuado - 4 Solido/transferible. Ponderada por criterio.</t>
  </si>
  <si>
    <t>Calculo del puntaje</t>
  </si>
  <si>
    <t>Puntaje ponderado = suma (peso x nivel). % de logro = puntaje ponderado / 4.</t>
  </si>
  <si>
    <t>Umbral de aprobacion</t>
  </si>
  <si>
    <t>&gt;= 80% (equivale a puntaje ponderado &gt;= 3,2 / 4). Coherente con el corte de microcredenciales del proyecto.</t>
  </si>
  <si>
    <t>Dimensiones</t>
  </si>
  <si>
    <t>Cada criterio cubre lo curricular y/o extracurricular, segun exige T3.3.</t>
  </si>
  <si>
    <t>Alineacion EQF</t>
  </si>
  <si>
    <t>Los niveles se redactan como resultados de aprendizaje; el mapeo a EQF/creditos se confirma con coordinacion (2811/Weltweit).</t>
  </si>
  <si>
    <t>Evidencia</t>
  </si>
  <si>
    <t>Cada puntaje se respalda con evidencia observable (carpeta 05_CrossAssessment + registro maestro de evidencias).</t>
  </si>
  <si>
    <t>Consolidacion</t>
  </si>
  <si>
    <t>El puntaje final del piloto es el promedio de los evaluadores. Diferencias &gt;1 nivel se discuten antes de cerrar.</t>
  </si>
  <si>
    <t>RUBRICA ESTANDARIZADA DE CROSS-ASSESSMENT - 8 CRITERIOS</t>
  </si>
  <si>
    <t>Base: 8 criterios de la Propuesta Metodologica WP3 (Joaquin). Pesos = PROPUESTA, validar con Mil y un mentorias.</t>
  </si>
  <si>
    <t>N</t>
  </si>
  <si>
    <t>Criterio</t>
  </si>
  <si>
    <t>Dimension</t>
  </si>
  <si>
    <t>Peso (%)</t>
  </si>
  <si>
    <t>1 - Inicial</t>
  </si>
  <si>
    <t>2 - En desarrollo</t>
  </si>
  <si>
    <t>3 - Adecuado</t>
  </si>
  <si>
    <t>4 - Solido / transferible</t>
  </si>
  <si>
    <t>Alineacion con economia azul y sostenibilidad</t>
  </si>
  <si>
    <t>Curricular</t>
  </si>
  <si>
    <t>Vinculo difuso o anecdotico.</t>
  </si>
  <si>
    <t>Presente, poco explicito en objetivos.</t>
  </si>
  <si>
    <t>Integrada en objetivos y actividades.</t>
  </si>
  <si>
    <t>Integracion profunda, transferible, alineada a marcos.</t>
  </si>
  <si>
    <t>Claridad de resultados de aprendizaje</t>
  </si>
  <si>
    <t>Ausentes o vagos.</t>
  </si>
  <si>
    <t>Enunciados, no observables.</t>
  </si>
  <si>
    <t>Claros, observables y evaluables.</t>
  </si>
  <si>
    <t>Alineados a EQF/CEDEFOP, con evidencia de logro.</t>
  </si>
  <si>
    <t>Pertinencia territorial y participacion comunitaria</t>
  </si>
  <si>
    <t>Extracurricular</t>
  </si>
  <si>
    <t>Sin anclaje ni actores externos.</t>
  </si>
  <si>
    <t>Anclaje territorial incipiente.</t>
  </si>
  <si>
    <t>Actores territoriales involucrados.</t>
  </si>
  <si>
    <t>Co-diseno territorial sostenido y validado.</t>
  </si>
  <si>
    <t>Calidad metodologica del piloto</t>
  </si>
  <si>
    <t>Ambas</t>
  </si>
  <si>
    <t>Improvisada o inconsistente.</t>
  </si>
  <si>
    <t>Basica, sin justificacion.</t>
  </si>
  <si>
    <t>Coherente y justificada (MicroVET/ABP).</t>
  </si>
  <si>
    <t>Robusta, replicable y bien documentada.</t>
  </si>
  <si>
    <t>Evidencia de implementacion real</t>
  </si>
  <si>
    <t>Sin evidencia verificable.</t>
  </si>
  <si>
    <t>Parcial o desordenada.</t>
  </si>
  <si>
    <t>Completa por mentoria.</t>
  </si>
  <si>
    <t>Trazable, validada, lista para caso de estudio.</t>
  </si>
  <si>
    <t>Potencial de escalabilidad / replicabilidad</t>
  </si>
  <si>
    <t>No escalable en su forma actual.</t>
  </si>
  <si>
    <t>Escalabilidad teorica sin ruta.</t>
  </si>
  <si>
    <t>Ruta de replica identificada.</t>
  </si>
  <si>
    <t>Modelo replicable con recursos y socios.</t>
  </si>
  <si>
    <t>Viabilidad institucional y continuidad</t>
  </si>
  <si>
    <t>Sin respaldo ni continuidad.</t>
  </si>
  <si>
    <t>Interes sin compromiso.</t>
  </si>
  <si>
    <t>Respaldo y plan de continuidad.</t>
  </si>
  <si>
    <t>Continuidad asegurada (presupuesto/curricular).</t>
  </si>
  <si>
    <t>Inclusion, accesibilidad y enfoque ecosocial</t>
  </si>
  <si>
    <t>No considera inclusion.</t>
  </si>
  <si>
    <t>Consideracion minima.</t>
  </si>
  <si>
    <t>Criterios de inclusion aplicados.</t>
  </si>
  <si>
    <t>Enfoque ecosocial transversal y evidenciado.</t>
  </si>
  <si>
    <t>TOTAL</t>
  </si>
  <si>
    <t>El total de pesos debe sumar 100%.</t>
  </si>
  <si>
    <t>HOJA DE EVALUACION (una copia por evaluador x piloto)</t>
  </si>
  <si>
    <t>Piloto / actividad evaluada</t>
  </si>
  <si>
    <t>Institucion responsable</t>
  </si>
  <si>
    <t>Evaluador (nombre)</t>
  </si>
  <si>
    <t>Institucion del evaluador</t>
  </si>
  <si>
    <t>Fecha</t>
  </si>
  <si>
    <t>Nivel (1-4)</t>
  </si>
  <si>
    <t>Aporte ponderado</t>
  </si>
  <si>
    <t>Evidencia observada</t>
  </si>
  <si>
    <t>Puntaje ponderado (sobre 4)</t>
  </si>
  <si>
    <t>% de logro</t>
  </si>
  <si>
    <t>Estado (umbral 80%)</t>
  </si>
  <si>
    <t>Fortalezas principales:</t>
  </si>
  <si>
    <t>Aspectos a mejorar:</t>
  </si>
  <si>
    <t>Recomendacion prioritaria:</t>
  </si>
  <si>
    <t>MATRIZ DE ASIGNACION CRUZADA (quien evalua a quien)</t>
  </si>
  <si>
    <t>Regla: &gt;=2 evaluadores de instituciones DISTINTAS a la responsable. Sin autoevaluacion. Socios: Weltweit - DomSpain - 2811 - UNIMINUTO - IDMA - Mil y un mentorias.</t>
  </si>
  <si>
    <t>Piloto / actividad</t>
  </si>
  <si>
    <t>Evaluador 1</t>
  </si>
  <si>
    <t>Evaluador 2</t>
  </si>
  <si>
    <t>Evaluador 3 (opc.)</t>
  </si>
  <si>
    <t>N evaluadores</t>
  </si>
  <si>
    <t>Mes Azul IDMA</t>
  </si>
  <si>
    <t>IDMA</t>
  </si>
  <si>
    <t>Mil y un mentorias</t>
  </si>
  <si>
    <t>UNIMINUTO</t>
  </si>
  <si>
    <t>Diplomado Economia Azul y Sost. Costera</t>
  </si>
  <si>
    <t>2811</t>
  </si>
  <si>
    <t>DomSpain</t>
  </si>
  <si>
    <t>Guardianes del Agua</t>
  </si>
  <si>
    <t>[Piloto de Mil y un mentorias]</t>
  </si>
  <si>
    <t>[Piloto de UNIMINUTO]</t>
  </si>
  <si>
    <t>[Otro piloto del consorcio]</t>
  </si>
  <si>
    <t>CONSOLIDADO POR PILOTO (promedio de evaluadores)</t>
  </si>
  <si>
    <t>Piloto</t>
  </si>
  <si>
    <t>Institucion</t>
  </si>
  <si>
    <t>% Eval 1</t>
  </si>
  <si>
    <t>% Eval 2</t>
  </si>
  <si>
    <t>% Eval 3</t>
  </si>
  <si>
    <t>Promedio %</t>
  </si>
  <si>
    <t>Estado</t>
  </si>
  <si>
    <t>Diplomado Economia Azul</t>
  </si>
  <si>
    <t>REFERENCIA - UMBRAL, NIVELES Y EQF</t>
  </si>
  <si>
    <t>Interpretacion / nota orientativa EQF</t>
  </si>
  <si>
    <t>&gt;= 80%</t>
  </si>
  <si>
    <t>APROBADO</t>
  </si>
  <si>
    <t>Resultados de aprendizaje logrados de forma autonoma y transferible. Apto para microcredencial.</t>
  </si>
  <si>
    <t>60% - 79%</t>
  </si>
  <si>
    <t>EN DESARROLLO</t>
  </si>
  <si>
    <t>Logro parcial; requiere mejoras antes de certificar.</t>
  </si>
  <si>
    <t>&lt; 60%</t>
  </si>
  <si>
    <t>INICIAL</t>
  </si>
  <si>
    <t>Logro insuficiente; rediseno o nueva iteracion del piloto.</t>
  </si>
  <si>
    <t>Notas: (1) Umbral 80% = corte de microcredenciales del proyecto. (2) El mapeo fino a niveles EQF y creditos europeos se confirma con coordinacion (2811/Weltweit). (3) Los 4 niveles estan redactados como resultados de aprendizaje para facilitar ese alineamiento.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</si>
</sst>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4"/>
      <color rgb="FFFFFFFF"/>
      <name val="Arial"/>
    </font>
    <font>
      <b/>
      <sz val="10"/>
      <color rgb="FF1C6E82"/>
      <name val="Arial"/>
    </font>
    <font>
      <b/>
      <sz val="10"/>
      <color rgb="FF3E8F5C"/>
      <name val="Arial"/>
    </font>
    <font>
      <b/>
      <sz val="10"/>
      <color rgb="FFFFFFFF"/>
      <name val="Arial"/>
    </font>
    <font>
      <sz val="10"/>
      <color rgb="FF0C2A43"/>
      <name val="Arial"/>
    </font>
    <font>
      <sz val="9"/>
      <color rgb="FF6A8A9A"/>
      <name val="Arial"/>
    </font>
    <font>
      <b/>
      <sz val="13"/>
      <color rgb="FFFFFFFF"/>
      <name val="Arial"/>
    </font>
    <font>
      <b/>
      <sz val="10"/>
      <color rgb="FF0C2A43"/>
      <name val="Arial"/>
    </font>
    <font>
      <b/>
      <sz val="12"/>
      <color rgb="FFFFFFFF"/>
      <name val="Arial"/>
    </font>
    <font>
      <b/>
      <sz val="9"/>
      <color rgb="FF3E8F5C"/>
      <name val="Arial"/>
    </font>
    <font>
      <b/>
      <sz val="9"/>
      <color rgb="FFFFFFFF"/>
      <name val="Arial"/>
    </font>
    <font>
      <sz val="9"/>
      <color rgb="FF0C2A43"/>
      <name val="Arial"/>
    </font>
    <font>
      <b/>
      <sz val="9"/>
      <color rgb="FF0000FF"/>
      <name val="Arial"/>
    </font>
    <font>
      <sz val="10"/>
      <color rgb="FF0000FF"/>
      <name val="Arial"/>
    </font>
    <font>
      <sz val="9"/>
      <color rgb="FF008000"/>
      <name val="Arial"/>
    </font>
    <font>
      <b/>
      <sz val="10"/>
      <color rgb="FF0000FF"/>
      <name val="Arial"/>
    </font>
    <font>
      <sz val="9"/>
      <color rgb="FF0000FF"/>
      <name val="Arial"/>
    </font>
  </fonts>
  <fills count="9">
    <fill>
      <patternFill patternType="none"/>
    </fill>
    <fill>
      <patternFill patternType="gray125"/>
    </fill>
    <fill>
      <patternFill patternType="solid">
        <fgColor rgb="FF0C2A43"/>
      </patternFill>
    </fill>
    <fill>
      <patternFill patternType="solid">
        <fgColor rgb="FFF0F5F6"/>
      </patternFill>
    </fill>
    <fill>
      <patternFill patternType="solid">
        <fgColor rgb="FF1C6E82"/>
      </patternFill>
    </fill>
    <fill>
      <patternFill patternType="solid">
        <fgColor rgb="FFE3EDEF"/>
      </patternFill>
    </fill>
    <fill>
      <patternFill patternType="solid">
        <fgColor rgb="FFFFFFFF"/>
      </patternFill>
    </fill>
    <fill>
      <patternFill patternType="solid">
        <fgColor rgb="FFE8F2EC"/>
      </patternFill>
    </fill>
    <fill>
      <patternFill patternType="solid">
        <fgColor rgb="FFFFF6CC"/>
      </patternFill>
    </fill>
  </fills>
  <borders count="2">
    <border>
      <left/>
      <right/>
      <top/>
      <bottom/>
      <diagonal/>
    </border>
    <border>
      <left style="thin">
        <color rgb="FFBFD3D8"/>
      </left>
      <right style="thin">
        <color rgb="FFBFD3D8"/>
      </right>
      <top style="thin">
        <color rgb="FFBFD3D8"/>
      </top>
      <bottom style="thin">
        <color rgb="FFBFD3D8"/>
      </bottom>
      <diagonal/>
    </border>
  </borders>
  <cellStyleXfs count="1">
    <xf numFmtId="0" fontId="0" fillId="0" borderId="0"/>
  </cellStyleXfs>
  <cellXfs count="51">
    <xf numFmtId="0" fontId="0" fillId="0" borderId="0" xfId="0"/>
    <xf numFmtId="0" fontId="4" fillId="4" borderId="1" xfId="0" applyFont="1" applyFill="1" applyBorder="1" applyAlignment="1">
      <alignment horizontal="left" vertical="top" wrapText="1"/>
    </xf>
    <xf numFmtId="0" fontId="5" fillId="0" borderId="1" xfId="0" applyFont="1" applyBorder="1" applyAlignment="1">
      <alignment horizontal="left" vertical="top" wrapText="1"/>
    </xf>
    <xf numFmtId="0" fontId="8" fillId="5" borderId="1" xfId="0" applyFont="1" applyFill="1" applyBorder="1" applyAlignment="1">
      <alignment horizontal="left" vertical="top" wrapText="1"/>
    </xf>
    <xf numFmtId="0" fontId="11" fillId="4" borderId="1" xfId="0" applyFont="1" applyFill="1" applyBorder="1" applyAlignment="1">
      <alignment horizontal="center" vertical="center" wrapText="1"/>
    </xf>
    <xf numFmtId="0" fontId="12" fillId="6" borderId="1" xfId="0" applyFont="1" applyFill="1" applyBorder="1" applyAlignment="1">
      <alignment horizontal="center" vertical="top" wrapText="1"/>
    </xf>
    <xf numFmtId="0" fontId="12" fillId="6" borderId="1" xfId="0" applyFont="1" applyFill="1" applyBorder="1" applyAlignment="1">
      <alignment horizontal="left" vertical="top" wrapText="1"/>
    </xf>
    <xf numFmtId="0" fontId="12" fillId="7" borderId="1" xfId="0" applyFont="1" applyFill="1" applyBorder="1" applyAlignment="1">
      <alignment horizontal="center" vertical="top" wrapText="1"/>
    </xf>
    <xf numFmtId="9" fontId="13" fillId="6" borderId="1" xfId="0" applyNumberFormat="1" applyFont="1" applyFill="1" applyBorder="1" applyAlignment="1">
      <alignment horizontal="center" vertical="top" wrapText="1"/>
    </xf>
    <xf numFmtId="0" fontId="12" fillId="3" borderId="1" xfId="0" applyFont="1" applyFill="1" applyBorder="1" applyAlignment="1">
      <alignment horizontal="center" vertical="top" wrapText="1"/>
    </xf>
    <xf numFmtId="0" fontId="12" fillId="3" borderId="1" xfId="0" applyFont="1" applyFill="1" applyBorder="1" applyAlignment="1">
      <alignment horizontal="left" vertical="top" wrapText="1"/>
    </xf>
    <xf numFmtId="9" fontId="13" fillId="3" borderId="1" xfId="0" applyNumberFormat="1" applyFont="1" applyFill="1" applyBorder="1" applyAlignment="1">
      <alignment horizontal="center" vertical="top" wrapText="1"/>
    </xf>
    <xf numFmtId="0" fontId="5" fillId="2" borderId="1" xfId="0" applyFont="1" applyFill="1" applyBorder="1" applyAlignment="1">
      <alignment horizontal="left" vertical="center" wrapText="1"/>
    </xf>
    <xf numFmtId="0" fontId="4" fillId="2" borderId="1" xfId="0" applyFont="1" applyFill="1" applyBorder="1" applyAlignment="1">
      <alignment horizontal="right" vertical="center" wrapText="1"/>
    </xf>
    <xf numFmtId="9" fontId="8" fillId="8" borderId="1" xfId="0" applyNumberFormat="1" applyFont="1" applyFill="1" applyBorder="1" applyAlignment="1">
      <alignment horizontal="center" vertical="center" wrapText="1"/>
    </xf>
    <xf numFmtId="0" fontId="6" fillId="0" borderId="0" xfId="0" applyFont="1" applyAlignment="1">
      <alignment horizontal="left" vertical="center" wrapText="1"/>
    </xf>
    <xf numFmtId="0" fontId="8" fillId="5" borderId="1" xfId="0" applyFont="1" applyFill="1" applyBorder="1" applyAlignment="1">
      <alignment horizontal="left" vertical="center" wrapText="1"/>
    </xf>
    <xf numFmtId="0" fontId="15" fillId="6" borderId="1" xfId="0" applyFont="1" applyFill="1" applyBorder="1" applyAlignment="1">
      <alignment horizontal="left" vertical="top" wrapText="1"/>
    </xf>
    <xf numFmtId="9" fontId="15" fillId="6" borderId="1" xfId="0" applyNumberFormat="1" applyFont="1" applyFill="1" applyBorder="1" applyAlignment="1">
      <alignment horizontal="center" vertical="top" wrapText="1"/>
    </xf>
    <xf numFmtId="0" fontId="16" fillId="8" borderId="1" xfId="0" applyFont="1" applyFill="1" applyBorder="1" applyAlignment="1">
      <alignment horizontal="center" vertical="top" wrapText="1"/>
    </xf>
    <xf numFmtId="2" fontId="12" fillId="6" borderId="1" xfId="0" applyNumberFormat="1" applyFont="1" applyFill="1" applyBorder="1" applyAlignment="1">
      <alignment horizontal="center" vertical="top" wrapText="1"/>
    </xf>
    <xf numFmtId="0" fontId="15" fillId="3" borderId="1" xfId="0" applyFont="1" applyFill="1" applyBorder="1" applyAlignment="1">
      <alignment horizontal="left" vertical="top" wrapText="1"/>
    </xf>
    <xf numFmtId="9" fontId="15" fillId="3" borderId="1" xfId="0" applyNumberFormat="1" applyFont="1" applyFill="1" applyBorder="1" applyAlignment="1">
      <alignment horizontal="center" vertical="top" wrapText="1"/>
    </xf>
    <xf numFmtId="2" fontId="12" fillId="3" borderId="1" xfId="0" applyNumberFormat="1" applyFont="1" applyFill="1" applyBorder="1" applyAlignment="1">
      <alignment horizontal="center" vertical="top" wrapText="1"/>
    </xf>
    <xf numFmtId="0" fontId="8" fillId="5" borderId="1" xfId="0" applyFont="1" applyFill="1" applyBorder="1" applyAlignment="1">
      <alignment horizontal="right" vertical="center" wrapText="1"/>
    </xf>
    <xf numFmtId="2" fontId="8" fillId="0" borderId="1" xfId="0" applyNumberFormat="1" applyFont="1" applyBorder="1" applyAlignment="1">
      <alignment horizontal="center" vertical="center" wrapText="1"/>
    </xf>
    <xf numFmtId="9" fontId="8" fillId="0" borderId="1" xfId="0" applyNumberFormat="1" applyFont="1" applyBorder="1" applyAlignment="1">
      <alignment horizontal="center" vertical="center" wrapText="1"/>
    </xf>
    <xf numFmtId="0" fontId="8" fillId="8" borderId="1" xfId="0" applyFont="1" applyFill="1" applyBorder="1" applyAlignment="1">
      <alignment horizontal="center" vertical="center" wrapText="1"/>
    </xf>
    <xf numFmtId="0" fontId="12" fillId="6" borderId="1" xfId="0" applyFont="1" applyFill="1" applyBorder="1" applyAlignment="1">
      <alignment horizontal="left" vertical="center" wrapText="1"/>
    </xf>
    <xf numFmtId="0" fontId="17" fillId="8" borderId="1" xfId="0" applyFont="1" applyFill="1" applyBorder="1" applyAlignment="1">
      <alignment horizontal="center" vertical="center" wrapText="1"/>
    </xf>
    <xf numFmtId="1" fontId="12" fillId="6" borderId="1"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1" fontId="12" fillId="3" borderId="1" xfId="0" applyNumberFormat="1" applyFont="1" applyFill="1" applyBorder="1" applyAlignment="1">
      <alignment horizontal="center" vertical="center" wrapText="1"/>
    </xf>
    <xf numFmtId="9" fontId="14" fillId="8" borderId="1" xfId="0" applyNumberFormat="1" applyFont="1" applyFill="1" applyBorder="1" applyAlignment="1">
      <alignment horizontal="center"/>
    </xf>
    <xf numFmtId="9" fontId="12"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9" fontId="12" fillId="6" borderId="1" xfId="0" applyNumberFormat="1" applyFont="1" applyFill="1" applyBorder="1" applyAlignment="1">
      <alignment horizontal="center" vertical="center" wrapText="1"/>
    </xf>
    <xf numFmtId="0" fontId="12" fillId="6"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0" borderId="0" xfId="0" applyFont="1" applyAlignment="1">
      <alignment horizontal="left" vertical="center" wrapText="1"/>
    </xf>
    <xf numFmtId="0" fontId="0" fillId="0" borderId="0" xfId="0"/>
    <xf numFmtId="0" fontId="5" fillId="0" borderId="1" xfId="0" applyFont="1" applyBorder="1" applyAlignment="1">
      <alignment horizontal="left" vertical="top" wrapText="1"/>
    </xf>
    <xf numFmtId="0" fontId="1" fillId="2" borderId="1" xfId="0" applyFont="1" applyFill="1" applyBorder="1" applyAlignment="1">
      <alignment horizontal="left" vertical="center" wrapText="1"/>
    </xf>
    <xf numFmtId="0" fontId="2" fillId="3" borderId="0" xfId="0" applyFont="1" applyFill="1" applyAlignment="1">
      <alignment horizontal="left" vertical="center" wrapText="1"/>
    </xf>
    <xf numFmtId="0" fontId="6" fillId="3" borderId="0" xfId="0" applyFont="1" applyFill="1" applyAlignment="1">
      <alignment horizontal="left" vertical="center" wrapText="1"/>
    </xf>
    <xf numFmtId="0" fontId="7" fillId="2"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5" fillId="6" borderId="1" xfId="0" applyFont="1" applyFill="1" applyBorder="1" applyAlignment="1">
      <alignment horizontal="left" vertical="top" wrapText="1"/>
    </xf>
    <xf numFmtId="0" fontId="14" fillId="8" borderId="1" xfId="0" applyFont="1" applyFill="1" applyBorder="1" applyAlignment="1">
      <alignment horizontal="left" vertical="center" wrapText="1"/>
    </xf>
    <xf numFmtId="0" fontId="6" fillId="3"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14"/>
  <sheetViews>
    <sheetView showGridLines="0" workbookViewId="0"/>
  </sheetViews>
  <sheetFormatPr baseColWidth="10" defaultColWidth="8.7265625" defaultRowHeight="14.5" x14ac:dyDescent="0.35"/>
  <cols>
    <col min="1" max="1" width="3" customWidth="1"/>
    <col min="2" max="6" width="18" customWidth="1"/>
  </cols>
  <sheetData>
    <row r="2" spans="2:6" x14ac:dyDescent="0.35">
      <c r="B2" s="42" t="s">
        <v>0</v>
      </c>
      <c r="C2" s="40"/>
      <c r="D2" s="40"/>
      <c r="E2" s="40"/>
      <c r="F2" s="40"/>
    </row>
    <row r="3" spans="2:6" x14ac:dyDescent="0.35">
      <c r="B3" s="43" t="s">
        <v>1</v>
      </c>
      <c r="C3" s="40"/>
      <c r="D3" s="40"/>
      <c r="E3" s="40"/>
      <c r="F3" s="40"/>
    </row>
    <row r="4" spans="2:6" x14ac:dyDescent="0.35">
      <c r="B4" s="39" t="s">
        <v>2</v>
      </c>
      <c r="C4" s="40"/>
      <c r="D4" s="40"/>
      <c r="E4" s="40"/>
      <c r="F4" s="40"/>
    </row>
    <row r="6" spans="2:6" ht="48" customHeight="1" x14ac:dyDescent="0.35">
      <c r="B6" s="1" t="s">
        <v>3</v>
      </c>
      <c r="C6" s="41" t="s">
        <v>4</v>
      </c>
      <c r="D6" s="40"/>
      <c r="E6" s="40"/>
      <c r="F6" s="40"/>
    </row>
    <row r="7" spans="2:6" ht="48" customHeight="1" x14ac:dyDescent="0.35">
      <c r="B7" s="1" t="s">
        <v>5</v>
      </c>
      <c r="C7" s="41" t="s">
        <v>6</v>
      </c>
      <c r="D7" s="40"/>
      <c r="E7" s="40"/>
      <c r="F7" s="40"/>
    </row>
    <row r="8" spans="2:6" ht="48" customHeight="1" x14ac:dyDescent="0.35">
      <c r="B8" s="1" t="s">
        <v>7</v>
      </c>
      <c r="C8" s="41" t="s">
        <v>8</v>
      </c>
      <c r="D8" s="40"/>
      <c r="E8" s="40"/>
      <c r="F8" s="40"/>
    </row>
    <row r="9" spans="2:6" ht="48" customHeight="1" x14ac:dyDescent="0.35">
      <c r="B9" s="1" t="s">
        <v>9</v>
      </c>
      <c r="C9" s="41" t="s">
        <v>10</v>
      </c>
      <c r="D9" s="40"/>
      <c r="E9" s="40"/>
      <c r="F9" s="40"/>
    </row>
    <row r="10" spans="2:6" ht="48" customHeight="1" x14ac:dyDescent="0.35">
      <c r="B10" s="1" t="s">
        <v>11</v>
      </c>
      <c r="C10" s="41" t="s">
        <v>12</v>
      </c>
      <c r="D10" s="40"/>
      <c r="E10" s="40"/>
      <c r="F10" s="40"/>
    </row>
    <row r="11" spans="2:6" ht="48" customHeight="1" x14ac:dyDescent="0.35">
      <c r="B11" s="1" t="s">
        <v>13</v>
      </c>
      <c r="C11" s="41" t="s">
        <v>14</v>
      </c>
      <c r="D11" s="40"/>
      <c r="E11" s="40"/>
      <c r="F11" s="40"/>
    </row>
    <row r="12" spans="2:6" ht="48" customHeight="1" x14ac:dyDescent="0.35">
      <c r="B12" s="1" t="s">
        <v>15</v>
      </c>
      <c r="C12" s="41" t="s">
        <v>16</v>
      </c>
      <c r="D12" s="40"/>
      <c r="E12" s="40"/>
      <c r="F12" s="40"/>
    </row>
    <row r="13" spans="2:6" ht="48" customHeight="1" x14ac:dyDescent="0.35">
      <c r="B13" s="1" t="s">
        <v>17</v>
      </c>
      <c r="C13" s="41" t="s">
        <v>18</v>
      </c>
      <c r="D13" s="40"/>
      <c r="E13" s="40"/>
      <c r="F13" s="40"/>
    </row>
    <row r="14" spans="2:6" x14ac:dyDescent="0.35">
      <c r="B14" s="44" t="s">
        <v>19</v>
      </c>
      <c r="C14" s="40"/>
      <c r="D14" s="40"/>
      <c r="E14" s="40"/>
      <c r="F14" s="40"/>
    </row>
  </sheetData>
  <mergeCells count="12">
    <mergeCell ref="B14:F14"/>
    <mergeCell ref="C10:F10"/>
    <mergeCell ref="B4:F4"/>
    <mergeCell ref="C13:F13"/>
    <mergeCell ref="C9:F9"/>
    <mergeCell ref="B2:F2"/>
    <mergeCell ref="C8:F8"/>
    <mergeCell ref="C12:F12"/>
    <mergeCell ref="B3:F3"/>
    <mergeCell ref="C6:F6"/>
    <mergeCell ref="C7:F7"/>
    <mergeCell ref="C11:F1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13"/>
  <sheetViews>
    <sheetView showGridLines="0" workbookViewId="0"/>
  </sheetViews>
  <sheetFormatPr baseColWidth="10" defaultColWidth="8.7265625" defaultRowHeight="14.5" x14ac:dyDescent="0.35"/>
  <cols>
    <col min="1" max="1" width="3" customWidth="1"/>
    <col min="2" max="2" width="30" customWidth="1"/>
    <col min="3" max="3" width="78" customWidth="1"/>
  </cols>
  <sheetData>
    <row r="2" spans="2:3" x14ac:dyDescent="0.35">
      <c r="B2" s="45" t="s">
        <v>20</v>
      </c>
      <c r="C2" s="40"/>
    </row>
    <row r="4" spans="2:3" ht="34" customHeight="1" x14ac:dyDescent="0.35">
      <c r="B4" s="3" t="s">
        <v>21</v>
      </c>
      <c r="C4" s="2" t="s">
        <v>22</v>
      </c>
    </row>
    <row r="5" spans="2:3" ht="34" customHeight="1" x14ac:dyDescent="0.35">
      <c r="B5" s="3" t="s">
        <v>23</v>
      </c>
      <c r="C5" s="2" t="s">
        <v>24</v>
      </c>
    </row>
    <row r="6" spans="2:3" ht="34" customHeight="1" x14ac:dyDescent="0.35">
      <c r="B6" s="3" t="s">
        <v>25</v>
      </c>
      <c r="C6" s="2" t="s">
        <v>26</v>
      </c>
    </row>
    <row r="7" spans="2:3" ht="34" customHeight="1" x14ac:dyDescent="0.35">
      <c r="B7" s="3" t="s">
        <v>27</v>
      </c>
      <c r="C7" s="2" t="s">
        <v>28</v>
      </c>
    </row>
    <row r="8" spans="2:3" ht="34" customHeight="1" x14ac:dyDescent="0.35">
      <c r="B8" s="3" t="s">
        <v>29</v>
      </c>
      <c r="C8" s="2" t="s">
        <v>30</v>
      </c>
    </row>
    <row r="9" spans="2:3" ht="34" customHeight="1" x14ac:dyDescent="0.35">
      <c r="B9" s="3" t="s">
        <v>31</v>
      </c>
      <c r="C9" s="2" t="s">
        <v>32</v>
      </c>
    </row>
    <row r="10" spans="2:3" ht="34" customHeight="1" x14ac:dyDescent="0.35">
      <c r="B10" s="3" t="s">
        <v>33</v>
      </c>
      <c r="C10" s="2" t="s">
        <v>34</v>
      </c>
    </row>
    <row r="11" spans="2:3" ht="34" customHeight="1" x14ac:dyDescent="0.35">
      <c r="B11" s="3" t="s">
        <v>35</v>
      </c>
      <c r="C11" s="2" t="s">
        <v>36</v>
      </c>
    </row>
    <row r="12" spans="2:3" ht="34" customHeight="1" x14ac:dyDescent="0.35">
      <c r="B12" s="3" t="s">
        <v>37</v>
      </c>
      <c r="C12" s="2" t="s">
        <v>38</v>
      </c>
    </row>
    <row r="13" spans="2:3" ht="34" customHeight="1" x14ac:dyDescent="0.35">
      <c r="B13" s="3" t="s">
        <v>39</v>
      </c>
      <c r="C13" s="2" t="s">
        <v>40</v>
      </c>
    </row>
  </sheetData>
  <mergeCells count="1">
    <mergeCell ref="B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I14"/>
  <sheetViews>
    <sheetView showGridLines="0" tabSelected="1" topLeftCell="A6" workbookViewId="0"/>
  </sheetViews>
  <sheetFormatPr baseColWidth="10" defaultColWidth="8.7265625" defaultRowHeight="14.5" x14ac:dyDescent="0.35"/>
  <cols>
    <col min="1" max="1" width="3" customWidth="1"/>
    <col min="2" max="2" width="4" customWidth="1"/>
    <col min="3" max="3" width="26" customWidth="1"/>
    <col min="4" max="4" width="16" customWidth="1"/>
    <col min="5" max="5" width="9" customWidth="1"/>
    <col min="6" max="9" width="22" customWidth="1"/>
  </cols>
  <sheetData>
    <row r="2" spans="2:9" x14ac:dyDescent="0.35">
      <c r="B2" s="47" t="s">
        <v>41</v>
      </c>
      <c r="C2" s="40"/>
      <c r="D2" s="40"/>
      <c r="E2" s="40"/>
      <c r="F2" s="40"/>
      <c r="G2" s="40"/>
      <c r="H2" s="40"/>
      <c r="I2" s="40"/>
    </row>
    <row r="3" spans="2:9" x14ac:dyDescent="0.35">
      <c r="B3" s="46" t="s">
        <v>42</v>
      </c>
      <c r="C3" s="40"/>
      <c r="D3" s="40"/>
      <c r="E3" s="40"/>
      <c r="F3" s="40"/>
      <c r="G3" s="40"/>
      <c r="H3" s="40"/>
      <c r="I3" s="40"/>
    </row>
    <row r="4" spans="2:9" ht="30" customHeight="1" x14ac:dyDescent="0.35">
      <c r="B4" s="4" t="s">
        <v>43</v>
      </c>
      <c r="C4" s="4" t="s">
        <v>44</v>
      </c>
      <c r="D4" s="4" t="s">
        <v>45</v>
      </c>
      <c r="E4" s="4" t="s">
        <v>46</v>
      </c>
      <c r="F4" s="4" t="s">
        <v>47</v>
      </c>
      <c r="G4" s="4" t="s">
        <v>48</v>
      </c>
      <c r="H4" s="4" t="s">
        <v>49</v>
      </c>
      <c r="I4" s="4" t="s">
        <v>50</v>
      </c>
    </row>
    <row r="5" spans="2:9" ht="42" customHeight="1" x14ac:dyDescent="0.35">
      <c r="B5" s="5">
        <v>1</v>
      </c>
      <c r="C5" s="6" t="s">
        <v>51</v>
      </c>
      <c r="D5" s="7" t="s">
        <v>52</v>
      </c>
      <c r="E5" s="8">
        <v>0.15</v>
      </c>
      <c r="F5" s="6" t="s">
        <v>53</v>
      </c>
      <c r="G5" s="6" t="s">
        <v>54</v>
      </c>
      <c r="H5" s="6" t="s">
        <v>55</v>
      </c>
      <c r="I5" s="6" t="s">
        <v>56</v>
      </c>
    </row>
    <row r="6" spans="2:9" ht="42" customHeight="1" x14ac:dyDescent="0.35">
      <c r="B6" s="9">
        <v>2</v>
      </c>
      <c r="C6" s="10" t="s">
        <v>57</v>
      </c>
      <c r="D6" s="7" t="s">
        <v>52</v>
      </c>
      <c r="E6" s="11">
        <v>0.15</v>
      </c>
      <c r="F6" s="10" t="s">
        <v>58</v>
      </c>
      <c r="G6" s="10" t="s">
        <v>59</v>
      </c>
      <c r="H6" s="10" t="s">
        <v>60</v>
      </c>
      <c r="I6" s="10" t="s">
        <v>61</v>
      </c>
    </row>
    <row r="7" spans="2:9" ht="42" customHeight="1" x14ac:dyDescent="0.35">
      <c r="B7" s="5">
        <v>3</v>
      </c>
      <c r="C7" s="6" t="s">
        <v>62</v>
      </c>
      <c r="D7" s="7" t="s">
        <v>63</v>
      </c>
      <c r="E7" s="8">
        <v>0.1</v>
      </c>
      <c r="F7" s="6" t="s">
        <v>64</v>
      </c>
      <c r="G7" s="6" t="s">
        <v>65</v>
      </c>
      <c r="H7" s="6" t="s">
        <v>66</v>
      </c>
      <c r="I7" s="6" t="s">
        <v>67</v>
      </c>
    </row>
    <row r="8" spans="2:9" ht="42" customHeight="1" x14ac:dyDescent="0.35">
      <c r="B8" s="9">
        <v>4</v>
      </c>
      <c r="C8" s="10" t="s">
        <v>68</v>
      </c>
      <c r="D8" s="7" t="s">
        <v>69</v>
      </c>
      <c r="E8" s="11">
        <v>0.15</v>
      </c>
      <c r="F8" s="10" t="s">
        <v>70</v>
      </c>
      <c r="G8" s="10" t="s">
        <v>71</v>
      </c>
      <c r="H8" s="10" t="s">
        <v>72</v>
      </c>
      <c r="I8" s="10" t="s">
        <v>73</v>
      </c>
    </row>
    <row r="9" spans="2:9" ht="42" customHeight="1" x14ac:dyDescent="0.35">
      <c r="B9" s="5">
        <v>5</v>
      </c>
      <c r="C9" s="6" t="s">
        <v>74</v>
      </c>
      <c r="D9" s="7" t="s">
        <v>69</v>
      </c>
      <c r="E9" s="8">
        <v>0.2</v>
      </c>
      <c r="F9" s="6" t="s">
        <v>75</v>
      </c>
      <c r="G9" s="6" t="s">
        <v>76</v>
      </c>
      <c r="H9" s="6" t="s">
        <v>77</v>
      </c>
      <c r="I9" s="6" t="s">
        <v>78</v>
      </c>
    </row>
    <row r="10" spans="2:9" ht="42" customHeight="1" x14ac:dyDescent="0.35">
      <c r="B10" s="9">
        <v>6</v>
      </c>
      <c r="C10" s="10" t="s">
        <v>79</v>
      </c>
      <c r="D10" s="7" t="s">
        <v>63</v>
      </c>
      <c r="E10" s="11">
        <v>0.1</v>
      </c>
      <c r="F10" s="10" t="s">
        <v>80</v>
      </c>
      <c r="G10" s="10" t="s">
        <v>81</v>
      </c>
      <c r="H10" s="10" t="s">
        <v>82</v>
      </c>
      <c r="I10" s="10" t="s">
        <v>83</v>
      </c>
    </row>
    <row r="11" spans="2:9" ht="42" customHeight="1" x14ac:dyDescent="0.35">
      <c r="B11" s="5">
        <v>7</v>
      </c>
      <c r="C11" s="6" t="s">
        <v>84</v>
      </c>
      <c r="D11" s="7" t="s">
        <v>63</v>
      </c>
      <c r="E11" s="8">
        <v>0.1</v>
      </c>
      <c r="F11" s="6" t="s">
        <v>85</v>
      </c>
      <c r="G11" s="6" t="s">
        <v>86</v>
      </c>
      <c r="H11" s="6" t="s">
        <v>87</v>
      </c>
      <c r="I11" s="6" t="s">
        <v>88</v>
      </c>
    </row>
    <row r="12" spans="2:9" ht="42" customHeight="1" x14ac:dyDescent="0.35">
      <c r="B12" s="9">
        <v>8</v>
      </c>
      <c r="C12" s="10" t="s">
        <v>89</v>
      </c>
      <c r="D12" s="7" t="s">
        <v>69</v>
      </c>
      <c r="E12" s="11">
        <v>0.05</v>
      </c>
      <c r="F12" s="10" t="s">
        <v>90</v>
      </c>
      <c r="G12" s="10" t="s">
        <v>91</v>
      </c>
      <c r="H12" s="10" t="s">
        <v>92</v>
      </c>
      <c r="I12" s="10" t="s">
        <v>93</v>
      </c>
    </row>
    <row r="13" spans="2:9" x14ac:dyDescent="0.35">
      <c r="B13" s="12"/>
      <c r="C13" s="13" t="s">
        <v>94</v>
      </c>
      <c r="D13" s="12"/>
      <c r="E13" s="14">
        <f>SUM(E5:E12)</f>
        <v>1</v>
      </c>
      <c r="F13" s="12"/>
      <c r="G13" s="12"/>
      <c r="H13" s="12"/>
      <c r="I13" s="12"/>
    </row>
    <row r="14" spans="2:9" ht="23" x14ac:dyDescent="0.35">
      <c r="C14" s="15" t="s">
        <v>95</v>
      </c>
    </row>
  </sheetData>
  <mergeCells count="2">
    <mergeCell ref="B3:I3"/>
    <mergeCell ref="B2:I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G25"/>
  <sheetViews>
    <sheetView showGridLines="0" workbookViewId="0"/>
  </sheetViews>
  <sheetFormatPr baseColWidth="10" defaultColWidth="8.7265625" defaultRowHeight="14.5" x14ac:dyDescent="0.35"/>
  <cols>
    <col min="1" max="1" width="3" customWidth="1"/>
    <col min="2" max="2" width="30" customWidth="1"/>
    <col min="3" max="3" width="16" customWidth="1"/>
    <col min="4" max="5" width="12" customWidth="1"/>
    <col min="6" max="6" width="30" customWidth="1"/>
  </cols>
  <sheetData>
    <row r="2" spans="2:7" x14ac:dyDescent="0.35">
      <c r="B2" s="47" t="s">
        <v>96</v>
      </c>
      <c r="C2" s="40"/>
      <c r="D2" s="40"/>
      <c r="E2" s="40"/>
      <c r="F2" s="40"/>
    </row>
    <row r="4" spans="2:7" x14ac:dyDescent="0.35">
      <c r="B4" s="16" t="s">
        <v>97</v>
      </c>
      <c r="C4" s="49" t="inlineStr">
        <is>
          <t xml:space="preserve">Diplomado en Economía Azul</t>
        </is>
      </c>
      <c r="D4" s="40"/>
      <c r="E4" s="40"/>
      <c r="F4" s="40"/>
    </row>
    <row r="5" spans="2:7" x14ac:dyDescent="0.35">
      <c r="B5" s="16" t="s">
        <v>98</v>
      </c>
      <c r="C5" s="49" t="inlineStr">
        <is>
          <t xml:space="preserve">IDMA</t>
        </is>
      </c>
      <c r="D5" s="40"/>
      <c r="E5" s="40"/>
      <c r="F5" s="40"/>
    </row>
    <row r="6" spans="2:7" x14ac:dyDescent="0.35">
      <c r="B6" s="16" t="s">
        <v>99</v>
      </c>
      <c r="C6" s="49" t="inlineStr">
        <is>
          <t xml:space="preserve">vc</t>
        </is>
      </c>
      <c r="D6" s="40"/>
      <c r="E6" s="40"/>
      <c r="F6" s="40"/>
    </row>
    <row r="7" spans="2:7" x14ac:dyDescent="0.35">
      <c r="B7" s="16" t="s">
        <v>100</v>
      </c>
      <c r="C7" s="49" t="inlineStr">
        <is>
          <t xml:space="preserve">cv</t>
        </is>
      </c>
      <c r="D7" s="40"/>
      <c r="E7" s="40"/>
      <c r="F7" s="40"/>
    </row>
    <row r="8" spans="2:7" x14ac:dyDescent="0.35">
      <c r="B8" s="16" t="s">
        <v>101</v>
      </c>
      <c r="C8" s="49" t="inlineStr">
        <is>
          <t xml:space="preserve">18-06-2026</t>
        </is>
      </c>
      <c r="D8" s="40"/>
      <c r="E8" s="40"/>
      <c r="F8" s="40"/>
    </row>
    <row r="9" spans="2:7" x14ac:dyDescent="0.35">
      <c r="B9" t="s">
        <v>43</v>
      </c>
      <c r="C9" t="s">
        <v>44</v>
      </c>
      <c r="D9" t="s">
        <v>46</v>
      </c>
      <c r="E9" t="s">
        <v>102</v>
      </c>
      <c r="F9" t="s">
        <v>103</v>
      </c>
      <c r="G9" t="s">
        <v>104</v>
      </c>
    </row>
    <row r="10" spans="2:7" ht="26" customHeight="1" x14ac:dyDescent="0.35">
      <c r="B10" s="4"/>
      <c r="C10" s="4"/>
      <c r="D10" s="4"/>
      <c r="E10" s="4"/>
      <c r="F10" s="4"/>
      <c r="G10" s="4"/>
    </row>
    <row r="11" spans="2:7" ht="30" customHeight="1" x14ac:dyDescent="0.35">
      <c r="B11" s="5">
        <v>1</v>
      </c>
      <c r="C11" s="17" t="str">
        <f>Rubrica!C5</f>
        <v>Alineacion con economia azul y sostenibilidad</v>
      </c>
      <c r="D11" s="18">
        <f>Rubrica!E5</f>
        <v>0.15</v>
      </c>
      <c r="E11" s="19">
        <v>2</v>
      </c>
      <c r="F11" s="20">
        <f t="shared" ref="F11:F18" si="0">IF(E11="",0,D11*E11)</f>
        <v>0.3</v>
      </c>
      <c r="G11" s="6" t="inlineStr">
        <is>
          <t xml:space="preserve">zcv</t>
        </is>
      </c>
    </row>
    <row r="12" spans="2:7" ht="30" customHeight="1" x14ac:dyDescent="0.35">
      <c r="B12" s="9">
        <v>2</v>
      </c>
      <c r="C12" s="21" t="str">
        <f>Rubrica!C6</f>
        <v>Claridad de resultados de aprendizaje</v>
      </c>
      <c r="D12" s="22">
        <f>Rubrica!E6</f>
        <v>0.15</v>
      </c>
      <c r="E12" s="19">
        <v>2</v>
      </c>
      <c r="F12" s="23">
        <f t="shared" si="0"/>
        <v>0.3</v>
      </c>
      <c r="G12" s="10" t="inlineStr">
        <is>
          <t xml:space="preserve">czvzncvx</t>
        </is>
      </c>
    </row>
    <row r="13" spans="2:7" ht="30" customHeight="1" x14ac:dyDescent="0.35">
      <c r="B13" s="5">
        <v>3</v>
      </c>
      <c r="C13" s="17" t="str">
        <f>Rubrica!C7</f>
        <v>Pertinencia territorial y participacion comunitaria</v>
      </c>
      <c r="D13" s="18">
        <f>Rubrica!E7</f>
        <v>0.1</v>
      </c>
      <c r="E13" s="19">
        <v>2</v>
      </c>
      <c r="F13" s="20">
        <f t="shared" si="0"/>
        <v>0.2</v>
      </c>
      <c r="G13" s="6" t="inlineStr">
        <is>
          <t xml:space="preserve">cvxbvzn</t>
        </is>
      </c>
    </row>
    <row r="14" spans="2:7" ht="30" customHeight="1" x14ac:dyDescent="0.35">
      <c r="B14" s="9">
        <v>4</v>
      </c>
      <c r="C14" s="21" t="str">
        <f>Rubrica!C8</f>
        <v>Calidad metodologica del piloto</v>
      </c>
      <c r="D14" s="22">
        <f>Rubrica!E8</f>
        <v>0.15</v>
      </c>
      <c r="E14" s="19">
        <v>2</v>
      </c>
      <c r="F14" s="23">
        <f t="shared" si="0"/>
        <v>0.3</v>
      </c>
      <c r="G14" s="10" t="inlineStr">
        <is>
          <t xml:space="preserve">c v xb</t>
        </is>
      </c>
    </row>
    <row r="15" spans="2:7" ht="30" customHeight="1" x14ac:dyDescent="0.35">
      <c r="B15" s="5">
        <v>5</v>
      </c>
      <c r="C15" s="17" t="str">
        <f>Rubrica!C9</f>
        <v>Evidencia de implementacion real</v>
      </c>
      <c r="D15" s="18">
        <f>Rubrica!E9</f>
        <v>0.2</v>
      </c>
      <c r="E15" s="19">
        <v>2</v>
      </c>
      <c r="F15" s="20">
        <f t="shared" si="0"/>
        <v>0.4</v>
      </c>
      <c r="G15" s="6" t="inlineStr">
        <is>
          <t xml:space="preserve">zfzbgfsb</t>
        </is>
      </c>
    </row>
    <row r="16" spans="2:7" ht="30" customHeight="1" x14ac:dyDescent="0.35">
      <c r="B16" s="9">
        <v>6</v>
      </c>
      <c r="C16" s="21" t="str">
        <f>Rubrica!C10</f>
        <v>Potencial de escalabilidad / replicabilidad</v>
      </c>
      <c r="D16" s="22">
        <f>Rubrica!E10</f>
        <v>0.1</v>
      </c>
      <c r="E16" s="19">
        <v>2</v>
      </c>
      <c r="F16" s="23">
        <f t="shared" si="0"/>
        <v>0.2</v>
      </c>
      <c r="G16" s="10" t="inlineStr">
        <is>
          <t xml:space="preserve">zbxf</t>
        </is>
      </c>
    </row>
    <row r="17" spans="2:7" ht="30" customHeight="1" x14ac:dyDescent="0.35">
      <c r="B17" s="5">
        <v>7</v>
      </c>
      <c r="C17" s="17" t="str">
        <f>Rubrica!C11</f>
        <v>Viabilidad institucional y continuidad</v>
      </c>
      <c r="D17" s="18">
        <f>Rubrica!E11</f>
        <v>0.1</v>
      </c>
      <c r="E17" s="19">
        <v>2</v>
      </c>
      <c r="F17" s="20">
        <f t="shared" si="0"/>
        <v>0.2</v>
      </c>
      <c r="G17" s="6" t="inlineStr">
        <is>
          <t xml:space="preserve">zfdhstrhsb</t>
        </is>
      </c>
    </row>
    <row r="18" spans="2:7" ht="30" customHeight="1" x14ac:dyDescent="0.35">
      <c r="B18" s="9">
        <v>8</v>
      </c>
      <c r="C18" s="21" t="str">
        <f>Rubrica!C12</f>
        <v>Inclusion, accesibilidad y enfoque ecosocial</v>
      </c>
      <c r="D18" s="22">
        <f>Rubrica!E12</f>
        <v>0.05</v>
      </c>
      <c r="E18" s="19">
        <v>2</v>
      </c>
      <c r="F18" s="23">
        <f t="shared" si="0"/>
        <v>0.1</v>
      </c>
      <c r="G18" s="10" t="inlineStr">
        <is>
          <t xml:space="preserve">sdfshebty</t>
        </is>
      </c>
    </row>
    <row r="19" spans="2:7" ht="39" x14ac:dyDescent="0.35">
      <c r="C19" s="24" t="s">
        <v>105</v>
      </c>
      <c r="F19" s="25">
        <f>SUM(F11:F18)</f>
        <v>2</v>
      </c>
    </row>
    <row r="20" spans="2:7" x14ac:dyDescent="0.35">
      <c r="C20" s="24" t="s">
        <v>106</v>
      </c>
      <c r="F20" s="26">
        <f>F19/4</f>
        <v>0.5</v>
      </c>
    </row>
    <row r="21" spans="2:7" ht="26" x14ac:dyDescent="0.35">
      <c r="C21" s="24" t="s">
        <v>107</v>
      </c>
      <c r="F21" s="27" t="str">
        <f>IF(F20&gt;=0.8,"APROBADO",IF(F20&gt;=0.6,"EN DESARROLLO","INICIAL"))</f>
        <v>INICIAL</v>
      </c>
    </row>
    <row r="23" spans="2:7" ht="34" customHeight="1" x14ac:dyDescent="0.35">
      <c r="B23" s="16" t="s">
        <v>108</v>
      </c>
      <c r="C23" s="48" t="inlineStr">
        <is>
          <t xml:space="preserve">shrbehd</t>
        </is>
      </c>
      <c r="D23" s="40"/>
      <c r="E23" s="40"/>
      <c r="F23" s="40"/>
    </row>
    <row r="24" spans="2:7" ht="34" customHeight="1" x14ac:dyDescent="0.35">
      <c r="B24" s="16" t="s">
        <v>109</v>
      </c>
      <c r="C24" s="48"/>
      <c r="D24" s="40"/>
      <c r="E24" s="40"/>
      <c r="F24" s="40"/>
    </row>
    <row r="25" spans="2:7" ht="34" customHeight="1" x14ac:dyDescent="0.35">
      <c r="B25" s="16" t="s">
        <v>110</v>
      </c>
      <c r="C25" s="48"/>
      <c r="D25" s="40"/>
      <c r="E25" s="40"/>
      <c r="F25" s="40"/>
    </row>
  </sheetData>
  <mergeCells count="9">
    <mergeCell ref="C25:F25"/>
    <mergeCell ref="C24:F24"/>
    <mergeCell ref="C5:F5"/>
    <mergeCell ref="C23:F23"/>
    <mergeCell ref="B2:F2"/>
    <mergeCell ref="C8:F8"/>
    <mergeCell ref="C4:F4"/>
    <mergeCell ref="C6:F6"/>
    <mergeCell ref="C7:F7"/>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10"/>
  <sheetViews>
    <sheetView showGridLines="0" workbookViewId="0"/>
  </sheetViews>
  <sheetFormatPr baseColWidth="10" defaultColWidth="8.7265625" defaultRowHeight="14.5" x14ac:dyDescent="0.35"/>
  <cols>
    <col min="1" max="1" width="3" customWidth="1"/>
    <col min="2" max="2" width="30" customWidth="1"/>
    <col min="3" max="6" width="20" customWidth="1"/>
    <col min="7" max="7" width="16" customWidth="1"/>
  </cols>
  <sheetData>
    <row r="2" spans="2:7" x14ac:dyDescent="0.35">
      <c r="B2" s="47" t="s">
        <v>111</v>
      </c>
      <c r="C2" s="40"/>
      <c r="D2" s="40"/>
      <c r="E2" s="40"/>
      <c r="F2" s="40"/>
      <c r="G2" s="40"/>
    </row>
    <row r="3" spans="2:7" x14ac:dyDescent="0.35">
      <c r="B3" s="46" t="s">
        <v>112</v>
      </c>
      <c r="C3" s="40"/>
      <c r="D3" s="40"/>
      <c r="E3" s="40"/>
      <c r="F3" s="40"/>
      <c r="G3" s="40"/>
    </row>
    <row r="4" spans="2:7" ht="26" customHeight="1" x14ac:dyDescent="0.35">
      <c r="B4" s="4" t="s">
        <v>113</v>
      </c>
      <c r="C4" s="4" t="s">
        <v>98</v>
      </c>
      <c r="D4" s="4" t="s">
        <v>114</v>
      </c>
      <c r="E4" s="4" t="s">
        <v>115</v>
      </c>
      <c r="F4" s="4" t="s">
        <v>116</v>
      </c>
      <c r="G4" s="4" t="s">
        <v>117</v>
      </c>
    </row>
    <row r="5" spans="2:7" ht="28" customHeight="1" x14ac:dyDescent="0.35">
      <c r="B5" s="28" t="s">
        <v>118</v>
      </c>
      <c r="C5" s="28" t="s">
        <v>119</v>
      </c>
      <c r="D5" s="29" t="s">
        <v>120</v>
      </c>
      <c r="E5" s="29" t="s">
        <v>121</v>
      </c>
      <c r="F5" s="29"/>
      <c r="G5" s="30">
        <f t="shared" ref="G5:G10" si="0">COUNTA(D5:F5)</f>
        <v>2</v>
      </c>
    </row>
    <row r="6" spans="2:7" ht="28" customHeight="1" x14ac:dyDescent="0.35">
      <c r="B6" s="31" t="s">
        <v>122</v>
      </c>
      <c r="C6" s="31" t="s">
        <v>119</v>
      </c>
      <c r="D6" s="29" t="s">
        <v>123</v>
      </c>
      <c r="E6" s="29" t="s">
        <v>124</v>
      </c>
      <c r="F6" s="29"/>
      <c r="G6" s="32">
        <f t="shared" si="0"/>
        <v>2</v>
      </c>
    </row>
    <row r="7" spans="2:7" ht="28" customHeight="1" x14ac:dyDescent="0.35">
      <c r="B7" s="28" t="s">
        <v>125</v>
      </c>
      <c r="C7" s="28" t="s">
        <v>119</v>
      </c>
      <c r="D7" s="29" t="s">
        <v>121</v>
      </c>
      <c r="E7" s="29" t="s">
        <v>120</v>
      </c>
      <c r="F7" s="29"/>
      <c r="G7" s="30">
        <f t="shared" si="0"/>
        <v>2</v>
      </c>
    </row>
    <row r="8" spans="2:7" ht="28" customHeight="1" x14ac:dyDescent="0.35">
      <c r="B8" s="31" t="s">
        <v>126</v>
      </c>
      <c r="C8" s="31" t="s">
        <v>120</v>
      </c>
      <c r="D8" s="29" t="s">
        <v>119</v>
      </c>
      <c r="E8" s="29"/>
      <c r="F8" s="29"/>
      <c r="G8" s="32">
        <f t="shared" si="0"/>
        <v>1</v>
      </c>
    </row>
    <row r="9" spans="2:7" ht="28" customHeight="1" x14ac:dyDescent="0.35">
      <c r="B9" s="28" t="s">
        <v>127</v>
      </c>
      <c r="C9" s="28" t="s">
        <v>121</v>
      </c>
      <c r="D9" s="29" t="s">
        <v>119</v>
      </c>
      <c r="E9" s="29"/>
      <c r="F9" s="29"/>
      <c r="G9" s="30">
        <f t="shared" si="0"/>
        <v>1</v>
      </c>
    </row>
    <row r="10" spans="2:7" ht="28" customHeight="1" x14ac:dyDescent="0.35">
      <c r="B10" s="31" t="s">
        <v>128</v>
      </c>
      <c r="C10" s="31"/>
      <c r="D10" s="29"/>
      <c r="E10" s="29"/>
      <c r="F10" s="29"/>
      <c r="G10" s="32">
        <f t="shared" si="0"/>
        <v>0</v>
      </c>
    </row>
  </sheetData>
  <mergeCells count="2">
    <mergeCell ref="B3:G3"/>
    <mergeCell ref="B2:G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8"/>
  <sheetViews>
    <sheetView showGridLines="0" workbookViewId="0"/>
  </sheetViews>
  <sheetFormatPr baseColWidth="10" defaultColWidth="8.7265625" defaultRowHeight="14.5" x14ac:dyDescent="0.35"/>
  <cols>
    <col min="1" max="1" width="3" customWidth="1"/>
    <col min="2" max="2" width="28" customWidth="1"/>
    <col min="3" max="3" width="16" customWidth="1"/>
    <col min="4" max="6" width="12" customWidth="1"/>
    <col min="7" max="7" width="14" customWidth="1"/>
    <col min="8" max="8" width="30" customWidth="1"/>
  </cols>
  <sheetData>
    <row r="2" spans="2:8" x14ac:dyDescent="0.35">
      <c r="B2" s="47" t="s">
        <v>129</v>
      </c>
      <c r="C2" s="40"/>
      <c r="D2" s="40"/>
      <c r="E2" s="40"/>
      <c r="F2" s="40"/>
      <c r="G2" s="40"/>
      <c r="H2" s="40"/>
    </row>
    <row r="3" spans="2:8" ht="26" customHeight="1" x14ac:dyDescent="0.35">
      <c r="B3" s="4" t="s">
        <v>130</v>
      </c>
      <c r="C3" s="4" t="s">
        <v>131</v>
      </c>
      <c r="D3" s="4" t="s">
        <v>132</v>
      </c>
      <c r="E3" s="4" t="s">
        <v>133</v>
      </c>
      <c r="F3" s="4" t="s">
        <v>134</v>
      </c>
      <c r="G3" s="4" t="s">
        <v>135</v>
      </c>
      <c r="H3" s="4" t="s">
        <v>136</v>
      </c>
    </row>
    <row r="4" spans="2:8" ht="28" customHeight="1" x14ac:dyDescent="0.35">
      <c r="B4" s="31" t="s">
        <v>118</v>
      </c>
      <c r="C4" s="31" t="s">
        <v>119</v>
      </c>
      <c r="D4" s="33"/>
      <c r="E4" s="33"/>
      <c r="F4" s="33"/>
      <c r="G4" s="34" t="str">
        <f>IFERROR(AVERAGE(D4:F4),"")</f>
        <v/>
      </c>
      <c r="H4" s="35" t="str">
        <f>IF(G4="","",IF(G4&gt;=0.8,"APROBADO",IF(G4&gt;=0.6,"EN DESARROLLO","INICIAL")))</f>
        <v/>
      </c>
    </row>
    <row r="5" spans="2:8" ht="28" customHeight="1" x14ac:dyDescent="0.35">
      <c r="B5" s="28" t="s">
        <v>137</v>
      </c>
      <c r="C5" s="28" t="s">
        <v>119</v>
      </c>
      <c r="D5" s="33">
        <v>0.5</v>
      </c>
      <c r="E5" s="33"/>
      <c r="F5" s="33"/>
      <c r="G5" s="36" t="str">
        <f>IFERROR(AVERAGE(D5:F5),"")</f>
        <v>0.5</v>
      </c>
      <c r="H5" s="37" t="str">
        <f>IF(G5="","",IF(G5&gt;=0.8,"APROBADO",IF(G5&gt;=0.6,"EN DESARROLLO","INICIAL")))</f>
        <v>INICIAL</v>
      </c>
    </row>
    <row r="6" spans="2:8" ht="28" customHeight="1" x14ac:dyDescent="0.35">
      <c r="B6" s="31" t="s">
        <v>125</v>
      </c>
      <c r="C6" s="31" t="s">
        <v>119</v>
      </c>
      <c r="D6" s="33"/>
      <c r="E6" s="33"/>
      <c r="F6" s="33"/>
      <c r="G6" s="34" t="str">
        <f>IFERROR(AVERAGE(D6:F6),"")</f>
        <v/>
      </c>
      <c r="H6" s="35" t="str">
        <f>IF(G6="","",IF(G6&gt;=0.8,"APROBADO",IF(G6&gt;=0.6,"EN DESARROLLO","INICIAL")))</f>
        <v/>
      </c>
    </row>
    <row r="7" spans="2:8" ht="28" customHeight="1" x14ac:dyDescent="0.35">
      <c r="B7" s="28" t="s">
        <v>126</v>
      </c>
      <c r="C7" s="28" t="s">
        <v>120</v>
      </c>
      <c r="D7" s="33"/>
      <c r="E7" s="33"/>
      <c r="F7" s="33"/>
      <c r="G7" s="36" t="str">
        <f>IFERROR(AVERAGE(D7:F7),"")</f>
        <v/>
      </c>
      <c r="H7" s="37" t="str">
        <f>IF(G7="","",IF(G7&gt;=0.8,"APROBADO",IF(G7&gt;=0.6,"EN DESARROLLO","INICIAL")))</f>
        <v/>
      </c>
    </row>
    <row r="8" spans="2:8" ht="28" customHeight="1" x14ac:dyDescent="0.35">
      <c r="B8" s="31" t="s">
        <v>127</v>
      </c>
      <c r="C8" s="31" t="s">
        <v>121</v>
      </c>
      <c r="D8" s="33"/>
      <c r="E8" s="33"/>
      <c r="F8" s="33"/>
      <c r="G8" s="34" t="str">
        <f>IFERROR(AVERAGE(D8:F8),"")</f>
        <v/>
      </c>
      <c r="H8" s="35" t="str">
        <f>IF(G8="","",IF(G8&gt;=0.8,"APROBADO",IF(G8&gt;=0.6,"EN DESARROLLO","INICIAL")))</f>
        <v/>
      </c>
    </row>
  </sheetData>
  <mergeCells count="1">
    <mergeCell ref="B2:H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D8"/>
  <sheetViews>
    <sheetView showGridLines="0" workbookViewId="0"/>
  </sheetViews>
  <sheetFormatPr baseColWidth="10" defaultColWidth="8.7265625" defaultRowHeight="14.5" x14ac:dyDescent="0.35"/>
  <cols>
    <col min="1" max="1" width="3" customWidth="1"/>
    <col min="2" max="2" width="22" customWidth="1"/>
    <col min="3" max="3" width="20" customWidth="1"/>
    <col min="4" max="4" width="60" customWidth="1"/>
  </cols>
  <sheetData>
    <row r="2" spans="2:4" x14ac:dyDescent="0.35">
      <c r="B2" s="47" t="s">
        <v>138</v>
      </c>
      <c r="C2" s="40"/>
      <c r="D2" s="40"/>
    </row>
    <row r="3" spans="2:4" x14ac:dyDescent="0.35">
      <c r="B3" s="38" t="s">
        <v>106</v>
      </c>
      <c r="C3" s="38" t="s">
        <v>136</v>
      </c>
      <c r="D3" s="38" t="s">
        <v>139</v>
      </c>
    </row>
    <row r="4" spans="2:4" ht="34" customHeight="1" x14ac:dyDescent="0.35">
      <c r="B4" s="9" t="s">
        <v>140</v>
      </c>
      <c r="C4" s="9" t="s">
        <v>141</v>
      </c>
      <c r="D4" s="10" t="s">
        <v>142</v>
      </c>
    </row>
    <row r="5" spans="2:4" ht="34" customHeight="1" x14ac:dyDescent="0.35">
      <c r="B5" s="5" t="s">
        <v>143</v>
      </c>
      <c r="C5" s="5" t="s">
        <v>144</v>
      </c>
      <c r="D5" s="6" t="s">
        <v>145</v>
      </c>
    </row>
    <row r="6" spans="2:4" ht="34" customHeight="1" x14ac:dyDescent="0.35">
      <c r="B6" s="9" t="s">
        <v>146</v>
      </c>
      <c r="C6" s="9" t="s">
        <v>147</v>
      </c>
      <c r="D6" s="10" t="s">
        <v>148</v>
      </c>
    </row>
    <row r="8" spans="2:4" ht="60" customHeight="1" x14ac:dyDescent="0.35">
      <c r="B8" s="50" t="s">
        <v>149</v>
      </c>
      <c r="C8" s="40"/>
      <c r="D8" s="40"/>
    </row>
  </sheetData>
  <mergeCells count="2">
    <mergeCell ref="B8:D8"/>
    <mergeCell ref="B2:D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Portada</vt:lpstr>
      <vt:lpstr>Reglas y mecanica</vt:lpstr>
      <vt:lpstr>Rubrica</vt:lpstr>
      <vt:lpstr>Hoja Evaluacion</vt:lpstr>
      <vt:lpstr>Matriz cruzada</vt:lpstr>
      <vt:lpstr>Consolidado</vt:lpstr>
      <vt:lpstr>Ref EQF y umbral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Patricio Jimenez Anguita</cp:lastModifiedBy>
  <dcterms:created xsi:type="dcterms:W3CDTF">2026-06-16T14:00:17Z</dcterms:created>
  <dcterms:modified xsi:type="dcterms:W3CDTF">2026-06-18T19:27:15Z</dcterms:modified>
</cp:coreProperties>
</file>